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90" activeTab="0"/>
  </bookViews>
  <sheets>
    <sheet name="30 ก.ค. 52" sheetId="1" r:id="rId1"/>
    <sheet name="28 ก.ค. 52" sheetId="2" r:id="rId2"/>
    <sheet name="3 ส.ค. 52" sheetId="3" r:id="rId3"/>
  </sheets>
  <definedNames>
    <definedName name="_xlnm.Print_Titles" localSheetId="1">'28 ก.ค. 52'!$3:$3</definedName>
    <definedName name="_xlnm.Print_Titles" localSheetId="0">'30 ก.ค. 52'!$3:$3</definedName>
  </definedNames>
  <calcPr fullCalcOnLoad="1"/>
</workbook>
</file>

<file path=xl/sharedStrings.xml><?xml version="1.0" encoding="utf-8"?>
<sst xmlns="http://schemas.openxmlformats.org/spreadsheetml/2006/main" count="180" uniqueCount="98">
  <si>
    <t>อบจ.ตาก</t>
  </si>
  <si>
    <t>ทม.ตาก</t>
  </si>
  <si>
    <t>ทต.บ้านตาก</t>
  </si>
  <si>
    <t>ทต.สามเงา</t>
  </si>
  <si>
    <t>ทต.ทุ่งกระเชาะ</t>
  </si>
  <si>
    <t>ทต.วังเจ้า</t>
  </si>
  <si>
    <t>อบต.หนองบัวใต้</t>
  </si>
  <si>
    <t>อบต.วังประจบ</t>
  </si>
  <si>
    <t>อบต.น้ำรึม</t>
  </si>
  <si>
    <t>อบต.ตลุกกลางทุ่ง</t>
  </si>
  <si>
    <t>อบต.วังหิน</t>
  </si>
  <si>
    <t>อบต.หนองบัวเหนือ</t>
  </si>
  <si>
    <t>อบต.แม่ท้อ</t>
  </si>
  <si>
    <t>อบต.โป่งแดง</t>
  </si>
  <si>
    <t>อบต.ป่ามะม่วง</t>
  </si>
  <si>
    <t>อบต.เชียงทอง</t>
  </si>
  <si>
    <t>อบต.นาโบสถ์</t>
  </si>
  <si>
    <t>อบต.ประดาง</t>
  </si>
  <si>
    <t>อบต.เกาะตะเภา</t>
  </si>
  <si>
    <t>อบต.สมอโคน</t>
  </si>
  <si>
    <t>อบต.ตากตก</t>
  </si>
  <si>
    <t>อบต.ตากออก</t>
  </si>
  <si>
    <t>อบต.แม่สลิด</t>
  </si>
  <si>
    <t>อบต.ท้องฟ้า</t>
  </si>
  <si>
    <t>อบต.ย่านรี</t>
  </si>
  <si>
    <t>อบต.สามเงา</t>
  </si>
  <si>
    <t>อบต.ยกกระบัตร</t>
  </si>
  <si>
    <t>อบต.วังหมัน</t>
  </si>
  <si>
    <t>อบต.วังจันทร์</t>
  </si>
  <si>
    <t>อบต.บ้านนา</t>
  </si>
  <si>
    <t>ชื่อ อปท.</t>
  </si>
  <si>
    <t>ที่</t>
  </si>
  <si>
    <t>รวมเป็นเงิน</t>
  </si>
  <si>
    <t>ทม.แม่สอด</t>
  </si>
  <si>
    <t>ทต.ท่าสายลวด</t>
  </si>
  <si>
    <t>ทต.แม่ระมาด</t>
  </si>
  <si>
    <t>ทต.แม่ต้าน</t>
  </si>
  <si>
    <t>ทต.อุ้มผาง</t>
  </si>
  <si>
    <t>ทต.พบพระ</t>
  </si>
  <si>
    <t>ทต.แม่กุ</t>
  </si>
  <si>
    <t>ทต.แม่จะเรา</t>
  </si>
  <si>
    <t>อบต.แม่ตื่น</t>
  </si>
  <si>
    <t>อบต.สามหมื่น</t>
  </si>
  <si>
    <t>อบต.ขะเนจื้อ</t>
  </si>
  <si>
    <t>อบต.แม่ระมาด</t>
  </si>
  <si>
    <t>อบต.พระธาตุ</t>
  </si>
  <si>
    <t>อบต.แม่จะเรา</t>
  </si>
  <si>
    <t>อบต.แม่ต้าน</t>
  </si>
  <si>
    <t>อบต.แม่หละ</t>
  </si>
  <si>
    <t>อบต.แม่สอง</t>
  </si>
  <si>
    <t>อบต.ท่าสองยาง</t>
  </si>
  <si>
    <t>อบต.แม่ปะ</t>
  </si>
  <si>
    <t>อบต.แม่วะหลวง</t>
  </si>
  <si>
    <t>อบต.แม่อุสุ</t>
  </si>
  <si>
    <t>อบต.แม่กาษา</t>
  </si>
  <si>
    <t>อบต.พะวอ</t>
  </si>
  <si>
    <t>อบต.ด่านแม่ละเมา</t>
  </si>
  <si>
    <t>อบต.พระธาตุผาแดง</t>
  </si>
  <si>
    <t>อบต.แม่ตาว</t>
  </si>
  <si>
    <t>อบต.มหาวัน</t>
  </si>
  <si>
    <t>อบต.แม่กุ</t>
  </si>
  <si>
    <t>อบต.ท่าสายลวด</t>
  </si>
  <si>
    <t>อบต.โมโกร</t>
  </si>
  <si>
    <t>อบต.อุ้มผาง</t>
  </si>
  <si>
    <t>อบต.แม่กลอง</t>
  </si>
  <si>
    <t>อบต.ช่องแคบ</t>
  </si>
  <si>
    <t>อบต.รวมไทยพัฒนา</t>
  </si>
  <si>
    <t>อบต.คีรีราษฎร์</t>
  </si>
  <si>
    <t>อบต.พบพระ</t>
  </si>
  <si>
    <t>อบต.วาเล่ย์</t>
  </si>
  <si>
    <t xml:space="preserve">รายละเอียดการโอนเงินเข้าบัญชีเงินฝากกระแสรายวันที่เปิดรองเงินภาษีขององค์กรปกครองส่วนท้องถิ่น  </t>
  </si>
  <si>
    <t>ทต.ไม้งาม</t>
  </si>
  <si>
    <t>รวมเงินงบประมาณ</t>
  </si>
  <si>
    <t>ค่าเช่าบ้าน (ถ่ายโอน)</t>
  </si>
  <si>
    <t>เงินเดือน/ค่าจ้าง (ถ่ายโอน)</t>
  </si>
  <si>
    <t xml:space="preserve">รายละเอียดการโอนเงินเข้าบัญชีเงินฝากขององค์กรปกครองส่วนท้องถิ่น  </t>
  </si>
  <si>
    <t>ทต.แม่จัน</t>
  </si>
  <si>
    <t>กสจ. (ถ่ายโอน)</t>
  </si>
  <si>
    <t>ค่าไฟฟ้าสถานีสูบน้ำ</t>
  </si>
  <si>
    <t>กบข.  (ถ่ายโอน)</t>
  </si>
  <si>
    <t>ค่ารักษา (ถ่ายโอน)</t>
  </si>
  <si>
    <t>การศึกษาบุตร (ถ่ายโอน)</t>
  </si>
  <si>
    <t>เงินอุดหนุนทั่วไปกระจายอำนาจ (งวดที่ 6)</t>
  </si>
  <si>
    <t>ค่าตอบแทนกรมการศาสนา</t>
  </si>
  <si>
    <t>ค่าจ้างชั่วคราวสถานีสูบน้ำ</t>
  </si>
  <si>
    <t>ครุภัณฑ์ศูนย์เด็กเล็ก</t>
  </si>
  <si>
    <t>บำนาญ ช.ค.บ. ครู</t>
  </si>
  <si>
    <t>อาคารเรียนเด็กเล็ก</t>
  </si>
  <si>
    <t>บำนาญ ช.ค.บ. ถ่ายโอน</t>
  </si>
  <si>
    <t>ค่าเช่าบ้านครู</t>
  </si>
  <si>
    <t>ค่ารักษา พยาบาลครู</t>
  </si>
  <si>
    <t>อาหารเสริมนม ป.5-6</t>
  </si>
  <si>
    <t>ค่ารักษา  พยาบาลครู</t>
  </si>
  <si>
    <t xml:space="preserve">บำบัดน้ำเสีย </t>
  </si>
  <si>
    <t>เมื่อวันที่  30  กรกฎาคม  2552</t>
  </si>
  <si>
    <t>เมื่อวันที่  28  กรกฎาคม  2552</t>
  </si>
  <si>
    <t>เมื่อวันที่  3  สิงหาคม  2552</t>
  </si>
  <si>
    <t>ค่าตอบแทนพนักงานครูเกณียณอายุก่อนกำหนด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</si>
</sst>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_-;\-* #,##0.0_-;_-* &quot;-&quot;??_-;_-@_-"/>
    <numFmt numFmtId="191" formatCode="_-* #,##0_-;\-* #,##0_-;_-* &quot;-&quot;??_-;_-@_-"/>
  </numFmts>
  <fonts count="10">
    <font>
      <sz val="14"/>
      <name val="Cordia New"/>
      <family val="0"/>
    </font>
    <font>
      <sz val="16"/>
      <name val="BrowalliaUPC"/>
      <family val="2"/>
    </font>
    <font>
      <sz val="8"/>
      <name val="Cordia New"/>
      <family val="0"/>
    </font>
    <font>
      <b/>
      <sz val="18"/>
      <name val="BrowalliaUPC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6"/>
      <color indexed="10"/>
      <name val="Browallia New"/>
      <family val="2"/>
    </font>
    <font>
      <b/>
      <sz val="18"/>
      <name val="Browallia New"/>
      <family val="2"/>
    </font>
    <font>
      <sz val="12"/>
      <name val="Browallia New"/>
      <family val="2"/>
    </font>
    <font>
      <sz val="13"/>
      <name val="Browall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5" applyFont="1" applyBorder="1" applyAlignment="1">
      <alignment/>
    </xf>
    <xf numFmtId="4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43" fontId="1" fillId="0" borderId="0" xfId="0" applyNumberFormat="1" applyFont="1" applyAlignment="1">
      <alignment/>
    </xf>
    <xf numFmtId="43" fontId="1" fillId="0" borderId="0" xfId="15" applyFont="1" applyAlignment="1">
      <alignment/>
    </xf>
    <xf numFmtId="43" fontId="1" fillId="0" borderId="3" xfId="15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5" xfId="15" applyFont="1" applyBorder="1" applyAlignment="1">
      <alignment/>
    </xf>
    <xf numFmtId="0" fontId="5" fillId="0" borderId="0" xfId="0" applyFont="1" applyAlignment="1">
      <alignment/>
    </xf>
    <xf numFmtId="43" fontId="5" fillId="0" borderId="0" xfId="15" applyFont="1" applyAlignment="1">
      <alignment/>
    </xf>
    <xf numFmtId="0" fontId="5" fillId="0" borderId="3" xfId="0" applyFont="1" applyBorder="1" applyAlignment="1">
      <alignment horizontal="center" vertical="top" wrapText="1"/>
    </xf>
    <xf numFmtId="43" fontId="5" fillId="0" borderId="3" xfId="15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3" fontId="5" fillId="0" borderId="0" xfId="15" applyFont="1" applyAlignment="1">
      <alignment horizontal="center" vertical="top" wrapText="1"/>
    </xf>
    <xf numFmtId="0" fontId="5" fillId="0" borderId="4" xfId="0" applyFont="1" applyBorder="1" applyAlignment="1">
      <alignment/>
    </xf>
    <xf numFmtId="43" fontId="5" fillId="0" borderId="4" xfId="15" applyFont="1" applyBorder="1" applyAlignment="1">
      <alignment/>
    </xf>
    <xf numFmtId="43" fontId="5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3" fontId="4" fillId="0" borderId="0" xfId="15" applyFont="1" applyAlignment="1">
      <alignment/>
    </xf>
    <xf numFmtId="0" fontId="4" fillId="0" borderId="0" xfId="0" applyFont="1" applyAlignment="1">
      <alignment/>
    </xf>
    <xf numFmtId="43" fontId="1" fillId="0" borderId="6" xfId="0" applyNumberFormat="1" applyFont="1" applyBorder="1" applyAlignment="1">
      <alignment/>
    </xf>
    <xf numFmtId="43" fontId="1" fillId="0" borderId="4" xfId="0" applyNumberFormat="1" applyFont="1" applyBorder="1" applyAlignment="1">
      <alignment/>
    </xf>
    <xf numFmtId="43" fontId="4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43" fontId="5" fillId="0" borderId="3" xfId="15" applyFont="1" applyBorder="1" applyAlignment="1">
      <alignment/>
    </xf>
    <xf numFmtId="43" fontId="4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43" fontId="6" fillId="0" borderId="3" xfId="15" applyFont="1" applyBorder="1" applyAlignment="1">
      <alignment/>
    </xf>
    <xf numFmtId="43" fontId="4" fillId="0" borderId="4" xfId="15" applyFont="1" applyBorder="1" applyAlignment="1">
      <alignment/>
    </xf>
    <xf numFmtId="43" fontId="8" fillId="0" borderId="3" xfId="15" applyFont="1" applyBorder="1" applyAlignment="1">
      <alignment/>
    </xf>
    <xf numFmtId="43" fontId="9" fillId="0" borderId="3" xfId="15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pane xSplit="2" ySplit="3" topLeftCell="C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70" sqref="D70"/>
    </sheetView>
  </sheetViews>
  <sheetFormatPr defaultColWidth="9.140625" defaultRowHeight="21.75"/>
  <cols>
    <col min="1" max="1" width="6.140625" style="17" customWidth="1"/>
    <col min="2" max="2" width="22.8515625" style="17" customWidth="1"/>
    <col min="3" max="3" width="21.140625" style="18" customWidth="1"/>
    <col min="4" max="4" width="15.8515625" style="18" customWidth="1"/>
    <col min="5" max="5" width="20.28125" style="18" customWidth="1"/>
    <col min="6" max="6" width="17.28125" style="18" customWidth="1"/>
    <col min="7" max="7" width="22.8515625" style="30" customWidth="1"/>
    <col min="8" max="8" width="15.7109375" style="17" bestFit="1" customWidth="1"/>
    <col min="9" max="9" width="16.8515625" style="18" bestFit="1" customWidth="1"/>
    <col min="10" max="16384" width="9.140625" style="17" customWidth="1"/>
  </cols>
  <sheetData>
    <row r="1" spans="1:7" ht="23.25">
      <c r="A1" s="43" t="s">
        <v>70</v>
      </c>
      <c r="B1" s="43"/>
      <c r="C1" s="43"/>
      <c r="D1" s="43"/>
      <c r="E1" s="43"/>
      <c r="F1" s="43"/>
      <c r="G1" s="43"/>
    </row>
    <row r="2" spans="1:7" ht="23.25">
      <c r="A2" s="44" t="s">
        <v>94</v>
      </c>
      <c r="B2" s="44"/>
      <c r="C2" s="44"/>
      <c r="D2" s="44"/>
      <c r="E2" s="44"/>
      <c r="F2" s="44"/>
      <c r="G2" s="44"/>
    </row>
    <row r="3" spans="1:9" s="22" customFormat="1" ht="89.25" customHeight="1">
      <c r="A3" s="19" t="s">
        <v>31</v>
      </c>
      <c r="B3" s="19" t="s">
        <v>30</v>
      </c>
      <c r="C3" s="20" t="s">
        <v>91</v>
      </c>
      <c r="D3" s="20" t="s">
        <v>92</v>
      </c>
      <c r="E3" s="20" t="s">
        <v>93</v>
      </c>
      <c r="F3" s="20" t="s">
        <v>85</v>
      </c>
      <c r="G3" s="21" t="s">
        <v>72</v>
      </c>
      <c r="I3" s="23"/>
    </row>
    <row r="4" spans="1:7" ht="23.25">
      <c r="A4" s="34">
        <v>1</v>
      </c>
      <c r="B4" s="35" t="s">
        <v>0</v>
      </c>
      <c r="C4" s="36">
        <v>0</v>
      </c>
      <c r="D4" s="36"/>
      <c r="E4" s="36"/>
      <c r="F4" s="36"/>
      <c r="G4" s="37">
        <f aca="true" t="shared" si="0" ref="G4:G35">SUM(C4:F4)</f>
        <v>0</v>
      </c>
    </row>
    <row r="5" spans="1:7" ht="23.25">
      <c r="A5" s="34">
        <v>2</v>
      </c>
      <c r="B5" s="35" t="s">
        <v>1</v>
      </c>
      <c r="C5" s="36">
        <v>867300</v>
      </c>
      <c r="D5" s="36">
        <v>48646.5</v>
      </c>
      <c r="E5" s="36">
        <v>792305.42</v>
      </c>
      <c r="F5" s="36"/>
      <c r="G5" s="37">
        <f t="shared" si="0"/>
        <v>1708251.92</v>
      </c>
    </row>
    <row r="6" spans="1:7" ht="23.25">
      <c r="A6" s="34">
        <v>3</v>
      </c>
      <c r="B6" s="35" t="s">
        <v>2</v>
      </c>
      <c r="C6" s="36">
        <v>62475</v>
      </c>
      <c r="D6" s="36"/>
      <c r="E6" s="36"/>
      <c r="F6" s="36"/>
      <c r="G6" s="37">
        <f t="shared" si="0"/>
        <v>62475</v>
      </c>
    </row>
    <row r="7" spans="1:7" ht="23.25">
      <c r="A7" s="34">
        <v>4</v>
      </c>
      <c r="B7" s="35" t="s">
        <v>3</v>
      </c>
      <c r="C7" s="36">
        <v>73500</v>
      </c>
      <c r="D7" s="36"/>
      <c r="E7" s="36"/>
      <c r="F7" s="36"/>
      <c r="G7" s="37">
        <f t="shared" si="0"/>
        <v>73500</v>
      </c>
    </row>
    <row r="8" spans="1:7" ht="23.25">
      <c r="A8" s="34">
        <v>5</v>
      </c>
      <c r="B8" s="35" t="s">
        <v>5</v>
      </c>
      <c r="C8" s="36">
        <v>66675</v>
      </c>
      <c r="D8" s="36"/>
      <c r="E8" s="36"/>
      <c r="F8" s="36"/>
      <c r="G8" s="37">
        <f t="shared" si="0"/>
        <v>66675</v>
      </c>
    </row>
    <row r="9" spans="1:7" ht="23.25">
      <c r="A9" s="34">
        <v>6</v>
      </c>
      <c r="B9" s="35" t="s">
        <v>4</v>
      </c>
      <c r="C9" s="36">
        <v>68250</v>
      </c>
      <c r="D9" s="36"/>
      <c r="E9" s="36"/>
      <c r="F9" s="36"/>
      <c r="G9" s="37">
        <f t="shared" si="0"/>
        <v>68250</v>
      </c>
    </row>
    <row r="10" spans="1:7" ht="23.25">
      <c r="A10" s="34">
        <v>7</v>
      </c>
      <c r="B10" s="35" t="s">
        <v>6</v>
      </c>
      <c r="C10" s="36">
        <v>47775</v>
      </c>
      <c r="D10" s="36"/>
      <c r="E10" s="36"/>
      <c r="F10" s="36"/>
      <c r="G10" s="37">
        <f t="shared" si="0"/>
        <v>47775</v>
      </c>
    </row>
    <row r="11" spans="1:7" ht="23.25">
      <c r="A11" s="34">
        <v>8</v>
      </c>
      <c r="B11" s="35" t="s">
        <v>71</v>
      </c>
      <c r="C11" s="36">
        <v>30450</v>
      </c>
      <c r="D11" s="36"/>
      <c r="E11" s="36"/>
      <c r="F11" s="36"/>
      <c r="G11" s="37">
        <f t="shared" si="0"/>
        <v>30450</v>
      </c>
    </row>
    <row r="12" spans="1:7" ht="23.25">
      <c r="A12" s="34">
        <v>9</v>
      </c>
      <c r="B12" s="35" t="s">
        <v>7</v>
      </c>
      <c r="C12" s="36">
        <v>192150</v>
      </c>
      <c r="D12" s="36"/>
      <c r="E12" s="36"/>
      <c r="F12" s="36"/>
      <c r="G12" s="37">
        <f t="shared" si="0"/>
        <v>192150</v>
      </c>
    </row>
    <row r="13" spans="1:7" ht="23.25">
      <c r="A13" s="34">
        <v>10</v>
      </c>
      <c r="B13" s="35" t="s">
        <v>8</v>
      </c>
      <c r="C13" s="36">
        <v>45675</v>
      </c>
      <c r="D13" s="36"/>
      <c r="E13" s="36"/>
      <c r="F13" s="36"/>
      <c r="G13" s="37">
        <f t="shared" si="0"/>
        <v>45675</v>
      </c>
    </row>
    <row r="14" spans="1:7" ht="23.25">
      <c r="A14" s="34">
        <v>11</v>
      </c>
      <c r="B14" s="35" t="s">
        <v>9</v>
      </c>
      <c r="C14" s="36">
        <v>40425</v>
      </c>
      <c r="D14" s="36"/>
      <c r="E14" s="36"/>
      <c r="F14" s="36"/>
      <c r="G14" s="37">
        <f t="shared" si="0"/>
        <v>40425</v>
      </c>
    </row>
    <row r="15" spans="1:7" ht="23.25">
      <c r="A15" s="34">
        <v>12</v>
      </c>
      <c r="B15" s="35" t="s">
        <v>10</v>
      </c>
      <c r="C15" s="36">
        <v>57750</v>
      </c>
      <c r="D15" s="36"/>
      <c r="E15" s="36"/>
      <c r="F15" s="36"/>
      <c r="G15" s="37">
        <f t="shared" si="0"/>
        <v>57750</v>
      </c>
    </row>
    <row r="16" spans="1:7" ht="23.25">
      <c r="A16" s="34">
        <v>13</v>
      </c>
      <c r="B16" s="35" t="s">
        <v>11</v>
      </c>
      <c r="C16" s="36">
        <v>47250</v>
      </c>
      <c r="D16" s="36"/>
      <c r="E16" s="36"/>
      <c r="F16" s="36"/>
      <c r="G16" s="37">
        <f t="shared" si="0"/>
        <v>47250</v>
      </c>
    </row>
    <row r="17" spans="1:7" ht="23.25">
      <c r="A17" s="34">
        <v>14</v>
      </c>
      <c r="B17" s="35" t="s">
        <v>12</v>
      </c>
      <c r="C17" s="36">
        <v>67200</v>
      </c>
      <c r="D17" s="36"/>
      <c r="E17" s="36"/>
      <c r="F17" s="36"/>
      <c r="G17" s="37">
        <f t="shared" si="0"/>
        <v>67200</v>
      </c>
    </row>
    <row r="18" spans="1:7" ht="23.25">
      <c r="A18" s="34">
        <v>15</v>
      </c>
      <c r="B18" s="35" t="s">
        <v>13</v>
      </c>
      <c r="C18" s="36">
        <v>115500</v>
      </c>
      <c r="D18" s="36"/>
      <c r="E18" s="36"/>
      <c r="F18" s="36"/>
      <c r="G18" s="37">
        <f t="shared" si="0"/>
        <v>115500</v>
      </c>
    </row>
    <row r="19" spans="1:7" ht="23.25">
      <c r="A19" s="34">
        <v>16</v>
      </c>
      <c r="B19" s="35" t="s">
        <v>14</v>
      </c>
      <c r="C19" s="36">
        <v>21000</v>
      </c>
      <c r="D19" s="36"/>
      <c r="E19" s="36"/>
      <c r="F19" s="36"/>
      <c r="G19" s="37">
        <f t="shared" si="0"/>
        <v>21000</v>
      </c>
    </row>
    <row r="20" spans="1:7" ht="23.25">
      <c r="A20" s="34">
        <v>17</v>
      </c>
      <c r="B20" s="35" t="s">
        <v>15</v>
      </c>
      <c r="C20" s="36">
        <v>177975</v>
      </c>
      <c r="D20" s="36"/>
      <c r="E20" s="36"/>
      <c r="F20" s="36"/>
      <c r="G20" s="37">
        <f t="shared" si="0"/>
        <v>177975</v>
      </c>
    </row>
    <row r="21" spans="1:7" ht="23.25">
      <c r="A21" s="34">
        <v>18</v>
      </c>
      <c r="B21" s="35" t="s">
        <v>16</v>
      </c>
      <c r="C21" s="36">
        <v>93975</v>
      </c>
      <c r="D21" s="36"/>
      <c r="E21" s="36"/>
      <c r="F21" s="36"/>
      <c r="G21" s="37">
        <f t="shared" si="0"/>
        <v>93975</v>
      </c>
    </row>
    <row r="22" spans="1:7" ht="23.25">
      <c r="A22" s="34">
        <v>19</v>
      </c>
      <c r="B22" s="35" t="s">
        <v>17</v>
      </c>
      <c r="C22" s="36">
        <v>48825</v>
      </c>
      <c r="D22" s="36"/>
      <c r="E22" s="36"/>
      <c r="F22" s="36"/>
      <c r="G22" s="37">
        <f t="shared" si="0"/>
        <v>48825</v>
      </c>
    </row>
    <row r="23" spans="1:7" ht="23.25">
      <c r="A23" s="34">
        <v>20</v>
      </c>
      <c r="B23" s="35" t="s">
        <v>18</v>
      </c>
      <c r="C23" s="36">
        <v>72450</v>
      </c>
      <c r="D23" s="36"/>
      <c r="E23" s="36"/>
      <c r="F23" s="36"/>
      <c r="G23" s="37">
        <f t="shared" si="0"/>
        <v>72450</v>
      </c>
    </row>
    <row r="24" spans="1:7" ht="23.25">
      <c r="A24" s="34">
        <v>21</v>
      </c>
      <c r="B24" s="35" t="s">
        <v>19</v>
      </c>
      <c r="C24" s="36">
        <v>48825</v>
      </c>
      <c r="D24" s="36"/>
      <c r="E24" s="36"/>
      <c r="F24" s="36"/>
      <c r="G24" s="37">
        <f t="shared" si="0"/>
        <v>48825</v>
      </c>
    </row>
    <row r="25" spans="1:7" ht="23.25">
      <c r="A25" s="34">
        <v>22</v>
      </c>
      <c r="B25" s="35" t="s">
        <v>20</v>
      </c>
      <c r="C25" s="36">
        <v>127575</v>
      </c>
      <c r="D25" s="36"/>
      <c r="E25" s="36"/>
      <c r="F25" s="36"/>
      <c r="G25" s="37">
        <f t="shared" si="0"/>
        <v>127575</v>
      </c>
    </row>
    <row r="26" spans="1:7" ht="23.25">
      <c r="A26" s="34">
        <v>23</v>
      </c>
      <c r="B26" s="35" t="s">
        <v>21</v>
      </c>
      <c r="C26" s="36">
        <v>53550</v>
      </c>
      <c r="D26" s="36"/>
      <c r="E26" s="36"/>
      <c r="F26" s="36"/>
      <c r="G26" s="37">
        <f t="shared" si="0"/>
        <v>53550</v>
      </c>
    </row>
    <row r="27" spans="1:7" ht="23.25">
      <c r="A27" s="34">
        <v>24</v>
      </c>
      <c r="B27" s="35" t="s">
        <v>22</v>
      </c>
      <c r="C27" s="36">
        <v>114975</v>
      </c>
      <c r="D27" s="36"/>
      <c r="E27" s="36"/>
      <c r="F27" s="36"/>
      <c r="G27" s="37">
        <f t="shared" si="0"/>
        <v>114975</v>
      </c>
    </row>
    <row r="28" spans="1:7" ht="23.25">
      <c r="A28" s="34">
        <v>25</v>
      </c>
      <c r="B28" s="35" t="s">
        <v>23</v>
      </c>
      <c r="C28" s="36">
        <v>121800</v>
      </c>
      <c r="D28" s="36"/>
      <c r="E28" s="36"/>
      <c r="F28" s="36"/>
      <c r="G28" s="37">
        <f t="shared" si="0"/>
        <v>121800</v>
      </c>
    </row>
    <row r="29" spans="1:7" ht="23.25">
      <c r="A29" s="34">
        <v>26</v>
      </c>
      <c r="B29" s="35" t="s">
        <v>24</v>
      </c>
      <c r="C29" s="36">
        <v>37800</v>
      </c>
      <c r="D29" s="36"/>
      <c r="E29" s="36"/>
      <c r="F29" s="36"/>
      <c r="G29" s="37">
        <f t="shared" si="0"/>
        <v>37800</v>
      </c>
    </row>
    <row r="30" spans="1:7" ht="23.25">
      <c r="A30" s="34">
        <v>27</v>
      </c>
      <c r="B30" s="35" t="s">
        <v>25</v>
      </c>
      <c r="C30" s="36">
        <v>70875</v>
      </c>
      <c r="D30" s="36"/>
      <c r="E30" s="36"/>
      <c r="F30" s="36"/>
      <c r="G30" s="37">
        <f t="shared" si="0"/>
        <v>70875</v>
      </c>
    </row>
    <row r="31" spans="1:7" ht="23.25">
      <c r="A31" s="34">
        <v>28</v>
      </c>
      <c r="B31" s="35" t="s">
        <v>26</v>
      </c>
      <c r="C31" s="36">
        <v>83475</v>
      </c>
      <c r="D31" s="36"/>
      <c r="E31" s="36"/>
      <c r="F31" s="36"/>
      <c r="G31" s="37">
        <f t="shared" si="0"/>
        <v>83475</v>
      </c>
    </row>
    <row r="32" spans="1:7" ht="23.25">
      <c r="A32" s="34">
        <v>29</v>
      </c>
      <c r="B32" s="35" t="s">
        <v>27</v>
      </c>
      <c r="C32" s="36">
        <v>50925</v>
      </c>
      <c r="D32" s="36"/>
      <c r="E32" s="36"/>
      <c r="F32" s="36"/>
      <c r="G32" s="37">
        <f t="shared" si="0"/>
        <v>50925</v>
      </c>
    </row>
    <row r="33" spans="1:7" ht="23.25">
      <c r="A33" s="34">
        <v>30</v>
      </c>
      <c r="B33" s="35" t="s">
        <v>28</v>
      </c>
      <c r="C33" s="36">
        <v>65625</v>
      </c>
      <c r="D33" s="36"/>
      <c r="E33" s="36"/>
      <c r="F33" s="36"/>
      <c r="G33" s="37">
        <f t="shared" si="0"/>
        <v>65625</v>
      </c>
    </row>
    <row r="34" spans="1:7" ht="23.25">
      <c r="A34" s="34">
        <v>31</v>
      </c>
      <c r="B34" s="35" t="s">
        <v>29</v>
      </c>
      <c r="C34" s="36">
        <v>26250</v>
      </c>
      <c r="D34" s="36"/>
      <c r="E34" s="36"/>
      <c r="F34" s="36"/>
      <c r="G34" s="37">
        <f t="shared" si="0"/>
        <v>26250</v>
      </c>
    </row>
    <row r="35" spans="1:7" ht="23.25">
      <c r="A35" s="34">
        <v>32</v>
      </c>
      <c r="B35" s="35" t="s">
        <v>33</v>
      </c>
      <c r="C35" s="36">
        <v>521850</v>
      </c>
      <c r="D35" s="36"/>
      <c r="E35" s="36"/>
      <c r="F35" s="36"/>
      <c r="G35" s="37">
        <f t="shared" si="0"/>
        <v>521850</v>
      </c>
    </row>
    <row r="36" spans="1:7" ht="23.25">
      <c r="A36" s="34">
        <v>33</v>
      </c>
      <c r="B36" s="35" t="s">
        <v>34</v>
      </c>
      <c r="C36" s="36">
        <v>57750</v>
      </c>
      <c r="D36" s="36"/>
      <c r="E36" s="36"/>
      <c r="F36" s="36"/>
      <c r="G36" s="37">
        <f aca="true" t="shared" si="1" ref="G36:G67">SUM(C36:F36)</f>
        <v>57750</v>
      </c>
    </row>
    <row r="37" spans="1:7" ht="23.25">
      <c r="A37" s="34">
        <v>34</v>
      </c>
      <c r="B37" s="35" t="s">
        <v>35</v>
      </c>
      <c r="C37" s="36">
        <v>110775</v>
      </c>
      <c r="D37" s="36"/>
      <c r="E37" s="36"/>
      <c r="F37" s="36"/>
      <c r="G37" s="37">
        <f t="shared" si="1"/>
        <v>110775</v>
      </c>
    </row>
    <row r="38" spans="1:7" ht="23.25">
      <c r="A38" s="34">
        <v>35</v>
      </c>
      <c r="B38" s="35" t="s">
        <v>36</v>
      </c>
      <c r="C38" s="36">
        <v>61950</v>
      </c>
      <c r="D38" s="36"/>
      <c r="E38" s="36"/>
      <c r="F38" s="36"/>
      <c r="G38" s="37">
        <f t="shared" si="1"/>
        <v>61950</v>
      </c>
    </row>
    <row r="39" spans="1:7" ht="23.25">
      <c r="A39" s="34">
        <v>36</v>
      </c>
      <c r="B39" s="35" t="s">
        <v>37</v>
      </c>
      <c r="C39" s="36">
        <v>58800</v>
      </c>
      <c r="D39" s="36"/>
      <c r="E39" s="36"/>
      <c r="F39" s="36"/>
      <c r="G39" s="37">
        <f t="shared" si="1"/>
        <v>58800</v>
      </c>
    </row>
    <row r="40" spans="1:7" ht="23.25">
      <c r="A40" s="34">
        <v>37</v>
      </c>
      <c r="B40" s="35" t="s">
        <v>38</v>
      </c>
      <c r="C40" s="36">
        <v>114975</v>
      </c>
      <c r="D40" s="36"/>
      <c r="E40" s="36"/>
      <c r="F40" s="36">
        <v>24750</v>
      </c>
      <c r="G40" s="37">
        <f t="shared" si="1"/>
        <v>139725</v>
      </c>
    </row>
    <row r="41" spans="1:7" ht="23.25">
      <c r="A41" s="34">
        <v>38</v>
      </c>
      <c r="B41" s="35" t="s">
        <v>39</v>
      </c>
      <c r="C41" s="36">
        <v>63000</v>
      </c>
      <c r="D41" s="36"/>
      <c r="E41" s="36"/>
      <c r="F41" s="36"/>
      <c r="G41" s="37">
        <f t="shared" si="1"/>
        <v>63000</v>
      </c>
    </row>
    <row r="42" spans="1:7" ht="23.25">
      <c r="A42" s="34">
        <v>39</v>
      </c>
      <c r="B42" s="35" t="s">
        <v>40</v>
      </c>
      <c r="C42" s="36">
        <v>96600</v>
      </c>
      <c r="D42" s="36"/>
      <c r="E42" s="36"/>
      <c r="F42" s="36"/>
      <c r="G42" s="37">
        <f t="shared" si="1"/>
        <v>96600</v>
      </c>
    </row>
    <row r="43" spans="1:7" ht="23.25">
      <c r="A43" s="34">
        <v>40</v>
      </c>
      <c r="B43" s="35" t="s">
        <v>41</v>
      </c>
      <c r="C43" s="36">
        <v>51975</v>
      </c>
      <c r="D43" s="36"/>
      <c r="E43" s="36"/>
      <c r="F43" s="36"/>
      <c r="G43" s="37">
        <f t="shared" si="1"/>
        <v>51975</v>
      </c>
    </row>
    <row r="44" spans="1:7" ht="23.25">
      <c r="A44" s="34">
        <v>41</v>
      </c>
      <c r="B44" s="35" t="s">
        <v>42</v>
      </c>
      <c r="C44" s="36">
        <v>98175</v>
      </c>
      <c r="D44" s="36"/>
      <c r="E44" s="36"/>
      <c r="F44" s="36"/>
      <c r="G44" s="37">
        <f t="shared" si="1"/>
        <v>98175</v>
      </c>
    </row>
    <row r="45" spans="1:7" ht="23.25">
      <c r="A45" s="34">
        <v>42</v>
      </c>
      <c r="B45" s="35" t="s">
        <v>43</v>
      </c>
      <c r="C45" s="36">
        <v>127575</v>
      </c>
      <c r="D45" s="36"/>
      <c r="E45" s="36"/>
      <c r="F45" s="36"/>
      <c r="G45" s="37">
        <f t="shared" si="1"/>
        <v>127575</v>
      </c>
    </row>
    <row r="46" spans="1:7" ht="23.25">
      <c r="A46" s="34">
        <v>43</v>
      </c>
      <c r="B46" s="35" t="s">
        <v>44</v>
      </c>
      <c r="C46" s="36">
        <v>13650</v>
      </c>
      <c r="D46" s="36"/>
      <c r="E46" s="36"/>
      <c r="F46" s="36"/>
      <c r="G46" s="37">
        <f t="shared" si="1"/>
        <v>13650</v>
      </c>
    </row>
    <row r="47" spans="1:7" ht="23.25">
      <c r="A47" s="34">
        <v>44</v>
      </c>
      <c r="B47" s="35" t="s">
        <v>45</v>
      </c>
      <c r="C47" s="36">
        <v>60375</v>
      </c>
      <c r="D47" s="36"/>
      <c r="E47" s="36"/>
      <c r="F47" s="36"/>
      <c r="G47" s="37">
        <f t="shared" si="1"/>
        <v>60375</v>
      </c>
    </row>
    <row r="48" spans="1:7" ht="23.25">
      <c r="A48" s="34">
        <v>45</v>
      </c>
      <c r="B48" s="35" t="s">
        <v>46</v>
      </c>
      <c r="C48" s="36">
        <v>59325</v>
      </c>
      <c r="D48" s="36"/>
      <c r="E48" s="36"/>
      <c r="F48" s="36"/>
      <c r="G48" s="37">
        <f t="shared" si="1"/>
        <v>59325</v>
      </c>
    </row>
    <row r="49" spans="1:7" ht="23.25">
      <c r="A49" s="34">
        <v>46</v>
      </c>
      <c r="B49" s="35" t="s">
        <v>47</v>
      </c>
      <c r="C49" s="36">
        <v>84525</v>
      </c>
      <c r="D49" s="36"/>
      <c r="E49" s="36"/>
      <c r="F49" s="36"/>
      <c r="G49" s="37">
        <f t="shared" si="1"/>
        <v>84525</v>
      </c>
    </row>
    <row r="50" spans="1:7" ht="23.25">
      <c r="A50" s="34">
        <v>47</v>
      </c>
      <c r="B50" s="35" t="s">
        <v>48</v>
      </c>
      <c r="C50" s="36">
        <v>90300</v>
      </c>
      <c r="D50" s="36"/>
      <c r="E50" s="36"/>
      <c r="F50" s="36"/>
      <c r="G50" s="37">
        <f t="shared" si="1"/>
        <v>90300</v>
      </c>
    </row>
    <row r="51" spans="1:7" ht="23.25">
      <c r="A51" s="34">
        <v>48</v>
      </c>
      <c r="B51" s="35" t="s">
        <v>49</v>
      </c>
      <c r="C51" s="36">
        <v>343350</v>
      </c>
      <c r="D51" s="36"/>
      <c r="E51" s="36"/>
      <c r="F51" s="36">
        <v>392832</v>
      </c>
      <c r="G51" s="37">
        <f t="shared" si="1"/>
        <v>736182</v>
      </c>
    </row>
    <row r="52" spans="1:7" ht="23.25">
      <c r="A52" s="34">
        <v>49</v>
      </c>
      <c r="B52" s="35" t="s">
        <v>52</v>
      </c>
      <c r="C52" s="36">
        <v>103950</v>
      </c>
      <c r="D52" s="36"/>
      <c r="E52" s="36"/>
      <c r="F52" s="36"/>
      <c r="G52" s="37">
        <f t="shared" si="1"/>
        <v>103950</v>
      </c>
    </row>
    <row r="53" spans="1:7" ht="23.25">
      <c r="A53" s="34">
        <v>50</v>
      </c>
      <c r="B53" s="35" t="s">
        <v>53</v>
      </c>
      <c r="C53" s="36">
        <v>265650</v>
      </c>
      <c r="D53" s="36"/>
      <c r="E53" s="36"/>
      <c r="F53" s="36"/>
      <c r="G53" s="37">
        <f t="shared" si="1"/>
        <v>265650</v>
      </c>
    </row>
    <row r="54" spans="1:7" ht="23.25">
      <c r="A54" s="34">
        <v>51</v>
      </c>
      <c r="B54" s="35" t="s">
        <v>50</v>
      </c>
      <c r="C54" s="36">
        <v>206325</v>
      </c>
      <c r="D54" s="36"/>
      <c r="E54" s="36"/>
      <c r="F54" s="36"/>
      <c r="G54" s="37">
        <f t="shared" si="1"/>
        <v>206325</v>
      </c>
    </row>
    <row r="55" spans="1:7" ht="23.25">
      <c r="A55" s="34">
        <v>52</v>
      </c>
      <c r="B55" s="35" t="s">
        <v>51</v>
      </c>
      <c r="C55" s="36">
        <v>99750</v>
      </c>
      <c r="D55" s="36"/>
      <c r="E55" s="36"/>
      <c r="F55" s="36"/>
      <c r="G55" s="37">
        <f t="shared" si="1"/>
        <v>99750</v>
      </c>
    </row>
    <row r="56" spans="1:7" ht="23.25">
      <c r="A56" s="34">
        <v>53</v>
      </c>
      <c r="B56" s="35" t="s">
        <v>54</v>
      </c>
      <c r="C56" s="36">
        <v>162225</v>
      </c>
      <c r="D56" s="36"/>
      <c r="E56" s="36"/>
      <c r="F56" s="36"/>
      <c r="G56" s="37">
        <f t="shared" si="1"/>
        <v>162225</v>
      </c>
    </row>
    <row r="57" spans="1:7" ht="23.25">
      <c r="A57" s="34">
        <v>54</v>
      </c>
      <c r="B57" s="35" t="s">
        <v>55</v>
      </c>
      <c r="C57" s="36">
        <v>140700</v>
      </c>
      <c r="D57" s="36"/>
      <c r="E57" s="36"/>
      <c r="F57" s="36"/>
      <c r="G57" s="37">
        <f t="shared" si="1"/>
        <v>140700</v>
      </c>
    </row>
    <row r="58" spans="1:7" ht="23.25">
      <c r="A58" s="34">
        <v>55</v>
      </c>
      <c r="B58" s="35" t="s">
        <v>56</v>
      </c>
      <c r="C58" s="36">
        <v>145950</v>
      </c>
      <c r="D58" s="36"/>
      <c r="E58" s="36"/>
      <c r="F58" s="36"/>
      <c r="G58" s="37">
        <f t="shared" si="1"/>
        <v>145950</v>
      </c>
    </row>
    <row r="59" spans="1:7" ht="23.25">
      <c r="A59" s="34">
        <v>56</v>
      </c>
      <c r="B59" s="35" t="s">
        <v>57</v>
      </c>
      <c r="C59" s="36">
        <v>58275</v>
      </c>
      <c r="D59" s="36"/>
      <c r="E59" s="36"/>
      <c r="F59" s="36"/>
      <c r="G59" s="37">
        <f t="shared" si="1"/>
        <v>58275</v>
      </c>
    </row>
    <row r="60" spans="1:7" ht="23.25">
      <c r="A60" s="34">
        <v>57</v>
      </c>
      <c r="B60" s="35" t="s">
        <v>58</v>
      </c>
      <c r="C60" s="36">
        <v>61425</v>
      </c>
      <c r="D60" s="36"/>
      <c r="E60" s="36"/>
      <c r="F60" s="36"/>
      <c r="G60" s="37">
        <f t="shared" si="1"/>
        <v>61425</v>
      </c>
    </row>
    <row r="61" spans="1:7" ht="23.25">
      <c r="A61" s="34">
        <v>58</v>
      </c>
      <c r="B61" s="35" t="s">
        <v>59</v>
      </c>
      <c r="C61" s="36">
        <v>254625</v>
      </c>
      <c r="D61" s="36"/>
      <c r="E61" s="36"/>
      <c r="F61" s="36"/>
      <c r="G61" s="37">
        <f t="shared" si="1"/>
        <v>254625</v>
      </c>
    </row>
    <row r="62" spans="1:7" ht="23.25">
      <c r="A62" s="34">
        <v>59</v>
      </c>
      <c r="B62" s="35" t="s">
        <v>60</v>
      </c>
      <c r="C62" s="36">
        <v>49350</v>
      </c>
      <c r="D62" s="36"/>
      <c r="E62" s="36"/>
      <c r="F62" s="36"/>
      <c r="G62" s="37">
        <f t="shared" si="1"/>
        <v>49350</v>
      </c>
    </row>
    <row r="63" spans="1:7" ht="23.25">
      <c r="A63" s="34">
        <v>60</v>
      </c>
      <c r="B63" s="35" t="s">
        <v>61</v>
      </c>
      <c r="C63" s="36">
        <v>51450</v>
      </c>
      <c r="D63" s="36"/>
      <c r="E63" s="36"/>
      <c r="F63" s="36"/>
      <c r="G63" s="37">
        <f t="shared" si="1"/>
        <v>51450</v>
      </c>
    </row>
    <row r="64" spans="1:7" ht="23.25">
      <c r="A64" s="34">
        <v>61</v>
      </c>
      <c r="B64" s="35" t="s">
        <v>62</v>
      </c>
      <c r="C64" s="36">
        <v>89250</v>
      </c>
      <c r="D64" s="36"/>
      <c r="E64" s="36"/>
      <c r="F64" s="36"/>
      <c r="G64" s="37">
        <f t="shared" si="1"/>
        <v>89250</v>
      </c>
    </row>
    <row r="65" spans="1:7" ht="23.25">
      <c r="A65" s="34">
        <v>62</v>
      </c>
      <c r="B65" s="35" t="s">
        <v>63</v>
      </c>
      <c r="C65" s="36">
        <v>58800</v>
      </c>
      <c r="D65" s="36"/>
      <c r="E65" s="36"/>
      <c r="F65" s="36"/>
      <c r="G65" s="37">
        <f t="shared" si="1"/>
        <v>58800</v>
      </c>
    </row>
    <row r="66" spans="1:7" ht="23.25">
      <c r="A66" s="34">
        <v>63</v>
      </c>
      <c r="B66" s="35" t="s">
        <v>76</v>
      </c>
      <c r="C66" s="36">
        <v>142275</v>
      </c>
      <c r="D66" s="36"/>
      <c r="E66" s="36"/>
      <c r="F66" s="36"/>
      <c r="G66" s="37">
        <f t="shared" si="1"/>
        <v>142275</v>
      </c>
    </row>
    <row r="67" spans="1:7" ht="23.25">
      <c r="A67" s="34">
        <v>64</v>
      </c>
      <c r="B67" s="35" t="s">
        <v>64</v>
      </c>
      <c r="C67" s="36">
        <v>84525</v>
      </c>
      <c r="D67" s="36"/>
      <c r="E67" s="36"/>
      <c r="F67" s="36"/>
      <c r="G67" s="37">
        <f t="shared" si="1"/>
        <v>84525</v>
      </c>
    </row>
    <row r="68" spans="1:7" ht="23.25">
      <c r="A68" s="34">
        <v>65</v>
      </c>
      <c r="B68" s="35" t="s">
        <v>65</v>
      </c>
      <c r="C68" s="36">
        <v>129675</v>
      </c>
      <c r="D68" s="36"/>
      <c r="E68" s="36"/>
      <c r="F68" s="36"/>
      <c r="G68" s="37">
        <f>SUM(C68:F68)</f>
        <v>129675</v>
      </c>
    </row>
    <row r="69" spans="1:7" ht="23.25">
      <c r="A69" s="34">
        <v>66</v>
      </c>
      <c r="B69" s="35" t="s">
        <v>66</v>
      </c>
      <c r="C69" s="36">
        <v>260400</v>
      </c>
      <c r="D69" s="36"/>
      <c r="E69" s="36"/>
      <c r="F69" s="36"/>
      <c r="G69" s="37">
        <f>SUM(C69:F69)</f>
        <v>260400</v>
      </c>
    </row>
    <row r="70" spans="1:7" ht="23.25">
      <c r="A70" s="34">
        <v>67</v>
      </c>
      <c r="B70" s="35" t="s">
        <v>67</v>
      </c>
      <c r="C70" s="36">
        <v>337575</v>
      </c>
      <c r="D70" s="36"/>
      <c r="E70" s="36"/>
      <c r="F70" s="36"/>
      <c r="G70" s="37">
        <f>SUM(C70:F70)</f>
        <v>337575</v>
      </c>
    </row>
    <row r="71" spans="1:7" ht="23.25">
      <c r="A71" s="34">
        <v>68</v>
      </c>
      <c r="B71" s="35" t="s">
        <v>68</v>
      </c>
      <c r="C71" s="36">
        <v>111825</v>
      </c>
      <c r="D71" s="36"/>
      <c r="E71" s="36"/>
      <c r="F71" s="36"/>
      <c r="G71" s="37">
        <f>SUM(C71:F71)</f>
        <v>111825</v>
      </c>
    </row>
    <row r="72" spans="1:7" ht="23.25">
      <c r="A72" s="34">
        <v>69</v>
      </c>
      <c r="B72" s="35" t="s">
        <v>69</v>
      </c>
      <c r="C72" s="36">
        <v>145425</v>
      </c>
      <c r="D72" s="36"/>
      <c r="E72" s="36"/>
      <c r="F72" s="36"/>
      <c r="G72" s="37">
        <f>SUM(C72:F72)</f>
        <v>145425</v>
      </c>
    </row>
    <row r="73" spans="1:9" s="30" customFormat="1" ht="24" thickBot="1">
      <c r="A73" s="49"/>
      <c r="B73" s="49" t="s">
        <v>32</v>
      </c>
      <c r="C73" s="40">
        <f>SUM(C4:C72)</f>
        <v>7972650</v>
      </c>
      <c r="D73" s="40">
        <f>SUM(D4:D72)</f>
        <v>48646.5</v>
      </c>
      <c r="E73" s="40">
        <f>SUM(E4:E72)</f>
        <v>792305.42</v>
      </c>
      <c r="F73" s="40">
        <f>SUM(F4:F72)</f>
        <v>417582</v>
      </c>
      <c r="G73" s="33">
        <f>SUM(G4:G72)</f>
        <v>9231183.92</v>
      </c>
      <c r="H73" s="27"/>
      <c r="I73" s="29"/>
    </row>
    <row r="74" ht="24" thickTop="1">
      <c r="G74" s="27"/>
    </row>
    <row r="75" ht="23.25">
      <c r="G75" s="28"/>
    </row>
    <row r="76" ht="23.25">
      <c r="G76" s="29"/>
    </row>
    <row r="77" ht="23.25">
      <c r="G77" s="29"/>
    </row>
    <row r="78" ht="23.25">
      <c r="G78" s="29"/>
    </row>
    <row r="82" ht="23.25">
      <c r="G82" s="27"/>
    </row>
    <row r="83" ht="23.25">
      <c r="G83" s="27"/>
    </row>
  </sheetData>
  <mergeCells count="2">
    <mergeCell ref="A1:G1"/>
    <mergeCell ref="A2:G2"/>
  </mergeCells>
  <printOptions/>
  <pageMargins left="0.43" right="0.25" top="0.57" bottom="0.35" header="0.27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21.75"/>
  <cols>
    <col min="1" max="1" width="4.421875" style="17" customWidth="1"/>
    <col min="2" max="2" width="18.28125" style="17" bestFit="1" customWidth="1"/>
    <col min="3" max="3" width="15.57421875" style="18" customWidth="1"/>
    <col min="4" max="4" width="11.140625" style="18" customWidth="1"/>
    <col min="5" max="5" width="14.28125" style="18" customWidth="1"/>
    <col min="6" max="6" width="10.28125" style="18" customWidth="1"/>
    <col min="7" max="7" width="9.8515625" style="18" customWidth="1"/>
    <col min="8" max="14" width="10.57421875" style="18" customWidth="1"/>
    <col min="15" max="15" width="11.28125" style="18" customWidth="1"/>
    <col min="16" max="16" width="11.421875" style="18" customWidth="1"/>
    <col min="17" max="17" width="14.57421875" style="18" bestFit="1" customWidth="1"/>
    <col min="18" max="18" width="12.7109375" style="18" customWidth="1"/>
    <col min="19" max="19" width="15.8515625" style="30" customWidth="1"/>
    <col min="20" max="20" width="15.7109375" style="17" bestFit="1" customWidth="1"/>
    <col min="21" max="21" width="16.8515625" style="18" bestFit="1" customWidth="1"/>
    <col min="22" max="16384" width="9.140625" style="17" customWidth="1"/>
  </cols>
  <sheetData>
    <row r="1" spans="1:19" ht="26.25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26.25">
      <c r="A2" s="46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1" s="22" customFormat="1" ht="89.25" customHeight="1">
      <c r="A3" s="19" t="s">
        <v>31</v>
      </c>
      <c r="B3" s="19" t="s">
        <v>30</v>
      </c>
      <c r="C3" s="20" t="s">
        <v>82</v>
      </c>
      <c r="D3" s="20" t="s">
        <v>78</v>
      </c>
      <c r="E3" s="20" t="s">
        <v>74</v>
      </c>
      <c r="F3" s="20" t="s">
        <v>79</v>
      </c>
      <c r="G3" s="20" t="s">
        <v>77</v>
      </c>
      <c r="H3" s="20" t="s">
        <v>73</v>
      </c>
      <c r="I3" s="20" t="s">
        <v>85</v>
      </c>
      <c r="J3" s="20" t="s">
        <v>86</v>
      </c>
      <c r="K3" s="20" t="s">
        <v>87</v>
      </c>
      <c r="L3" s="20" t="s">
        <v>88</v>
      </c>
      <c r="M3" s="20" t="s">
        <v>89</v>
      </c>
      <c r="N3" s="20" t="s">
        <v>90</v>
      </c>
      <c r="O3" s="20" t="s">
        <v>80</v>
      </c>
      <c r="P3" s="20" t="s">
        <v>81</v>
      </c>
      <c r="Q3" s="20" t="s">
        <v>83</v>
      </c>
      <c r="R3" s="20" t="s">
        <v>84</v>
      </c>
      <c r="S3" s="21" t="s">
        <v>72</v>
      </c>
      <c r="U3" s="23"/>
    </row>
    <row r="4" spans="1:19" ht="23.25">
      <c r="A4" s="34">
        <v>1</v>
      </c>
      <c r="B4" s="35" t="s">
        <v>0</v>
      </c>
      <c r="C4" s="36"/>
      <c r="D4" s="36"/>
      <c r="E4" s="36">
        <v>1033394.9</v>
      </c>
      <c r="F4" s="36"/>
      <c r="G4" s="36"/>
      <c r="H4" s="36">
        <v>3000</v>
      </c>
      <c r="I4" s="36"/>
      <c r="J4" s="41">
        <f>250938.74+165532.8</f>
        <v>416471.54</v>
      </c>
      <c r="K4" s="36"/>
      <c r="L4" s="36"/>
      <c r="M4" s="36"/>
      <c r="N4" s="42">
        <v>45066</v>
      </c>
      <c r="O4" s="36">
        <v>9834</v>
      </c>
      <c r="P4" s="36"/>
      <c r="Q4" s="36"/>
      <c r="R4" s="36"/>
      <c r="S4" s="37">
        <f aca="true" t="shared" si="0" ref="S4:S35">SUM(C4:R4)</f>
        <v>1507766.44</v>
      </c>
    </row>
    <row r="5" spans="1:19" ht="23.25">
      <c r="A5" s="34">
        <v>2</v>
      </c>
      <c r="B5" s="35" t="s">
        <v>1</v>
      </c>
      <c r="C5" s="36">
        <v>816000</v>
      </c>
      <c r="D5" s="36"/>
      <c r="E5" s="36"/>
      <c r="F5" s="36"/>
      <c r="G5" s="36"/>
      <c r="H5" s="36">
        <v>3000</v>
      </c>
      <c r="I5" s="42">
        <v>99000</v>
      </c>
      <c r="J5" s="42">
        <v>482516.61</v>
      </c>
      <c r="K5" s="42"/>
      <c r="L5" s="42"/>
      <c r="M5" s="42">
        <v>12450</v>
      </c>
      <c r="N5" s="42">
        <v>52133.5</v>
      </c>
      <c r="O5" s="36"/>
      <c r="P5" s="36"/>
      <c r="Q5" s="36"/>
      <c r="R5" s="36"/>
      <c r="S5" s="37">
        <f t="shared" si="0"/>
        <v>1465100.1099999999</v>
      </c>
    </row>
    <row r="6" spans="1:19" ht="23.25">
      <c r="A6" s="34">
        <v>3</v>
      </c>
      <c r="B6" s="35" t="s">
        <v>2</v>
      </c>
      <c r="C6" s="39"/>
      <c r="D6" s="36"/>
      <c r="E6" s="36"/>
      <c r="F6" s="36"/>
      <c r="G6" s="36"/>
      <c r="H6" s="36"/>
      <c r="I6" s="42"/>
      <c r="J6" s="42"/>
      <c r="K6" s="42"/>
      <c r="L6" s="42"/>
      <c r="M6" s="42"/>
      <c r="N6" s="42"/>
      <c r="O6" s="36"/>
      <c r="P6" s="36"/>
      <c r="Q6" s="36"/>
      <c r="R6" s="36"/>
      <c r="S6" s="37">
        <f t="shared" si="0"/>
        <v>0</v>
      </c>
    </row>
    <row r="7" spans="1:19" ht="23.25">
      <c r="A7" s="34">
        <v>4</v>
      </c>
      <c r="B7" s="35" t="s">
        <v>3</v>
      </c>
      <c r="C7" s="39"/>
      <c r="D7" s="36"/>
      <c r="E7" s="36"/>
      <c r="F7" s="36"/>
      <c r="G7" s="36"/>
      <c r="H7" s="36"/>
      <c r="I7" s="42"/>
      <c r="J7" s="42"/>
      <c r="K7" s="42"/>
      <c r="L7" s="42"/>
      <c r="M7" s="42"/>
      <c r="N7" s="42"/>
      <c r="O7" s="36"/>
      <c r="P7" s="36"/>
      <c r="Q7" s="36"/>
      <c r="R7" s="36"/>
      <c r="S7" s="37">
        <f t="shared" si="0"/>
        <v>0</v>
      </c>
    </row>
    <row r="8" spans="1:19" ht="23.25">
      <c r="A8" s="34">
        <v>5</v>
      </c>
      <c r="B8" s="35" t="s">
        <v>5</v>
      </c>
      <c r="C8" s="39"/>
      <c r="D8" s="36"/>
      <c r="E8" s="36"/>
      <c r="F8" s="36"/>
      <c r="G8" s="36"/>
      <c r="H8" s="36"/>
      <c r="I8" s="42"/>
      <c r="J8" s="42"/>
      <c r="K8" s="42"/>
      <c r="L8" s="42"/>
      <c r="M8" s="42"/>
      <c r="N8" s="42"/>
      <c r="O8" s="36"/>
      <c r="P8" s="36"/>
      <c r="Q8" s="36"/>
      <c r="R8" s="36"/>
      <c r="S8" s="37">
        <f t="shared" si="0"/>
        <v>0</v>
      </c>
    </row>
    <row r="9" spans="1:19" ht="23.25">
      <c r="A9" s="34">
        <v>6</v>
      </c>
      <c r="B9" s="35" t="s">
        <v>4</v>
      </c>
      <c r="C9" s="39"/>
      <c r="D9" s="36"/>
      <c r="E9" s="36"/>
      <c r="F9" s="36"/>
      <c r="G9" s="36"/>
      <c r="H9" s="36"/>
      <c r="I9" s="42">
        <v>19998</v>
      </c>
      <c r="J9" s="42"/>
      <c r="K9" s="42"/>
      <c r="L9" s="42"/>
      <c r="M9" s="42"/>
      <c r="N9" s="42"/>
      <c r="O9" s="36"/>
      <c r="P9" s="36"/>
      <c r="Q9" s="36"/>
      <c r="R9" s="36"/>
      <c r="S9" s="37">
        <f t="shared" si="0"/>
        <v>19998</v>
      </c>
    </row>
    <row r="10" spans="1:19" ht="23.25">
      <c r="A10" s="34">
        <v>7</v>
      </c>
      <c r="B10" s="35" t="s">
        <v>6</v>
      </c>
      <c r="C10" s="36">
        <v>168230</v>
      </c>
      <c r="D10" s="36"/>
      <c r="E10" s="36"/>
      <c r="F10" s="36"/>
      <c r="G10" s="36"/>
      <c r="H10" s="36"/>
      <c r="I10" s="42"/>
      <c r="J10" s="42"/>
      <c r="K10" s="42"/>
      <c r="L10" s="42">
        <v>9710.1</v>
      </c>
      <c r="M10" s="42"/>
      <c r="N10" s="42"/>
      <c r="O10" s="36"/>
      <c r="P10" s="36"/>
      <c r="Q10" s="36"/>
      <c r="R10" s="36"/>
      <c r="S10" s="37">
        <f t="shared" si="0"/>
        <v>177940.1</v>
      </c>
    </row>
    <row r="11" spans="1:19" ht="23.25">
      <c r="A11" s="34">
        <v>8</v>
      </c>
      <c r="B11" s="35" t="s">
        <v>71</v>
      </c>
      <c r="C11" s="36">
        <v>605862</v>
      </c>
      <c r="D11" s="36"/>
      <c r="E11" s="36"/>
      <c r="F11" s="36"/>
      <c r="G11" s="36"/>
      <c r="H11" s="36"/>
      <c r="I11" s="42">
        <v>74299.07</v>
      </c>
      <c r="J11" s="42"/>
      <c r="K11" s="42"/>
      <c r="L11" s="42"/>
      <c r="M11" s="42"/>
      <c r="N11" s="42"/>
      <c r="O11" s="36"/>
      <c r="P11" s="36"/>
      <c r="Q11" s="36"/>
      <c r="R11" s="36"/>
      <c r="S11" s="37">
        <f t="shared" si="0"/>
        <v>680161.0700000001</v>
      </c>
    </row>
    <row r="12" spans="1:19" ht="23.25">
      <c r="A12" s="34">
        <v>9</v>
      </c>
      <c r="B12" s="35" t="s">
        <v>7</v>
      </c>
      <c r="C12" s="36">
        <v>1045271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>
        <f t="shared" si="0"/>
        <v>1045271</v>
      </c>
    </row>
    <row r="13" spans="1:19" ht="23.25">
      <c r="A13" s="34">
        <v>10</v>
      </c>
      <c r="B13" s="35" t="s">
        <v>8</v>
      </c>
      <c r="C13" s="36">
        <v>1099165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>
        <f t="shared" si="0"/>
        <v>1099165</v>
      </c>
    </row>
    <row r="14" spans="1:19" ht="23.25">
      <c r="A14" s="34">
        <v>11</v>
      </c>
      <c r="B14" s="35" t="s">
        <v>9</v>
      </c>
      <c r="C14" s="36">
        <v>148425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148425</v>
      </c>
    </row>
    <row r="15" spans="1:19" ht="23.25">
      <c r="A15" s="34">
        <v>12</v>
      </c>
      <c r="B15" s="35" t="s">
        <v>10</v>
      </c>
      <c r="C15" s="36">
        <v>702218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7">
        <f t="shared" si="0"/>
        <v>702218</v>
      </c>
    </row>
    <row r="16" spans="1:19" ht="23.25">
      <c r="A16" s="34">
        <v>13</v>
      </c>
      <c r="B16" s="35" t="s">
        <v>11</v>
      </c>
      <c r="C16" s="36">
        <v>211095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>
        <f t="shared" si="0"/>
        <v>211095</v>
      </c>
    </row>
    <row r="17" spans="1:19" ht="23.25">
      <c r="A17" s="34">
        <v>14</v>
      </c>
      <c r="B17" s="35" t="s">
        <v>12</v>
      </c>
      <c r="C17" s="36">
        <v>574468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>
        <f t="shared" si="0"/>
        <v>574468</v>
      </c>
    </row>
    <row r="18" spans="1:19" ht="23.25">
      <c r="A18" s="34">
        <v>15</v>
      </c>
      <c r="B18" s="35" t="s">
        <v>13</v>
      </c>
      <c r="C18" s="36">
        <v>731014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7">
        <f t="shared" si="0"/>
        <v>731014</v>
      </c>
    </row>
    <row r="19" spans="1:19" ht="23.25">
      <c r="A19" s="34">
        <v>16</v>
      </c>
      <c r="B19" s="35" t="s">
        <v>14</v>
      </c>
      <c r="C19" s="36">
        <v>133015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>
        <f t="shared" si="0"/>
        <v>133015</v>
      </c>
    </row>
    <row r="20" spans="1:19" ht="23.25">
      <c r="A20" s="34">
        <v>17</v>
      </c>
      <c r="B20" s="35" t="s">
        <v>15</v>
      </c>
      <c r="C20" s="36">
        <v>1279655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>
        <f t="shared" si="0"/>
        <v>1279655</v>
      </c>
    </row>
    <row r="21" spans="1:19" ht="23.25">
      <c r="A21" s="34">
        <v>18</v>
      </c>
      <c r="B21" s="35" t="s">
        <v>16</v>
      </c>
      <c r="C21" s="36">
        <v>847123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>
        <f t="shared" si="0"/>
        <v>847123</v>
      </c>
    </row>
    <row r="22" spans="1:19" ht="23.25">
      <c r="A22" s="34">
        <v>19</v>
      </c>
      <c r="B22" s="35" t="s">
        <v>17</v>
      </c>
      <c r="C22" s="36">
        <v>80357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>
        <f t="shared" si="0"/>
        <v>80357</v>
      </c>
    </row>
    <row r="23" spans="1:19" ht="23.25">
      <c r="A23" s="34">
        <v>20</v>
      </c>
      <c r="B23" s="35" t="s">
        <v>18</v>
      </c>
      <c r="C23" s="36">
        <v>443283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>
        <f t="shared" si="0"/>
        <v>443283</v>
      </c>
    </row>
    <row r="24" spans="1:19" ht="23.25">
      <c r="A24" s="34">
        <v>21</v>
      </c>
      <c r="B24" s="35" t="s">
        <v>19</v>
      </c>
      <c r="C24" s="36">
        <v>96009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>
        <f t="shared" si="0"/>
        <v>96009</v>
      </c>
    </row>
    <row r="25" spans="1:19" ht="23.25">
      <c r="A25" s="34">
        <v>22</v>
      </c>
      <c r="B25" s="35" t="s">
        <v>20</v>
      </c>
      <c r="C25" s="3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>
        <f t="shared" si="0"/>
        <v>0</v>
      </c>
    </row>
    <row r="26" spans="1:19" ht="23.25">
      <c r="A26" s="34">
        <v>23</v>
      </c>
      <c r="B26" s="35" t="s">
        <v>21</v>
      </c>
      <c r="C26" s="36">
        <v>173688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>
        <f t="shared" si="0"/>
        <v>173688</v>
      </c>
    </row>
    <row r="27" spans="1:19" ht="23.25">
      <c r="A27" s="34">
        <v>24</v>
      </c>
      <c r="B27" s="35" t="s">
        <v>22</v>
      </c>
      <c r="C27" s="36">
        <v>545865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>
        <f t="shared" si="0"/>
        <v>545865</v>
      </c>
    </row>
    <row r="28" spans="1:19" ht="23.25">
      <c r="A28" s="34">
        <v>25</v>
      </c>
      <c r="B28" s="35" t="s">
        <v>23</v>
      </c>
      <c r="C28" s="36">
        <v>240278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>
        <f t="shared" si="0"/>
        <v>240278</v>
      </c>
    </row>
    <row r="29" spans="1:19" ht="23.25">
      <c r="A29" s="34">
        <v>26</v>
      </c>
      <c r="B29" s="35" t="s">
        <v>24</v>
      </c>
      <c r="C29" s="3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>
        <v>41454</v>
      </c>
      <c r="S29" s="37">
        <f t="shared" si="0"/>
        <v>41454</v>
      </c>
    </row>
    <row r="30" spans="1:19" ht="23.25">
      <c r="A30" s="34">
        <v>27</v>
      </c>
      <c r="B30" s="35" t="s">
        <v>25</v>
      </c>
      <c r="C30" s="39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3.25">
      <c r="A31" s="34">
        <v>28</v>
      </c>
      <c r="B31" s="35" t="s">
        <v>26</v>
      </c>
      <c r="C31" s="36">
        <v>673193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>
        <f t="shared" si="0"/>
        <v>673193</v>
      </c>
    </row>
    <row r="32" spans="1:19" ht="23.25">
      <c r="A32" s="34">
        <v>29</v>
      </c>
      <c r="B32" s="35" t="s">
        <v>27</v>
      </c>
      <c r="C32" s="36">
        <v>160039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>
        <f t="shared" si="0"/>
        <v>160039</v>
      </c>
    </row>
    <row r="33" spans="1:19" ht="23.25">
      <c r="A33" s="34">
        <v>30</v>
      </c>
      <c r="B33" s="35" t="s">
        <v>28</v>
      </c>
      <c r="C33" s="36">
        <v>241708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>
        <f t="shared" si="0"/>
        <v>241708</v>
      </c>
    </row>
    <row r="34" spans="1:19" ht="23.25">
      <c r="A34" s="34">
        <v>31</v>
      </c>
      <c r="B34" s="35" t="s">
        <v>29</v>
      </c>
      <c r="C34" s="3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>
        <f t="shared" si="0"/>
        <v>0</v>
      </c>
    </row>
    <row r="35" spans="1:19" ht="23.25">
      <c r="A35" s="34">
        <v>32</v>
      </c>
      <c r="B35" s="35" t="s">
        <v>33</v>
      </c>
      <c r="C35" s="36">
        <v>364000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>
        <f t="shared" si="0"/>
        <v>364000</v>
      </c>
    </row>
    <row r="36" spans="1:19" ht="23.25">
      <c r="A36" s="34">
        <v>33</v>
      </c>
      <c r="B36" s="35" t="s">
        <v>34</v>
      </c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>
        <v>11700</v>
      </c>
      <c r="Q36" s="36"/>
      <c r="R36" s="36"/>
      <c r="S36" s="37">
        <f aca="true" t="shared" si="1" ref="S36:S67">SUM(C36:R36)</f>
        <v>11700</v>
      </c>
    </row>
    <row r="37" spans="1:19" ht="23.25">
      <c r="A37" s="34">
        <v>34</v>
      </c>
      <c r="B37" s="35" t="s">
        <v>35</v>
      </c>
      <c r="C37" s="3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>
        <f t="shared" si="1"/>
        <v>0</v>
      </c>
    </row>
    <row r="38" spans="1:19" ht="23.25">
      <c r="A38" s="34">
        <v>35</v>
      </c>
      <c r="B38" s="35" t="s">
        <v>36</v>
      </c>
      <c r="C38" s="39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>
        <f t="shared" si="1"/>
        <v>0</v>
      </c>
    </row>
    <row r="39" spans="1:19" ht="23.25">
      <c r="A39" s="34">
        <v>36</v>
      </c>
      <c r="B39" s="35" t="s">
        <v>37</v>
      </c>
      <c r="C39" s="39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>
        <f t="shared" si="1"/>
        <v>0</v>
      </c>
    </row>
    <row r="40" spans="1:19" ht="23.25">
      <c r="A40" s="34">
        <v>37</v>
      </c>
      <c r="B40" s="35" t="s">
        <v>38</v>
      </c>
      <c r="C40" s="39"/>
      <c r="D40" s="36"/>
      <c r="E40" s="36"/>
      <c r="F40" s="36"/>
      <c r="G40" s="36"/>
      <c r="H40" s="36"/>
      <c r="I40" s="36"/>
      <c r="J40" s="36"/>
      <c r="K40" s="42">
        <v>692995.76</v>
      </c>
      <c r="L40" s="36"/>
      <c r="M40" s="36"/>
      <c r="N40" s="36"/>
      <c r="O40" s="36"/>
      <c r="P40" s="36"/>
      <c r="Q40" s="36"/>
      <c r="R40" s="36"/>
      <c r="S40" s="37">
        <f t="shared" si="1"/>
        <v>692995.76</v>
      </c>
    </row>
    <row r="41" spans="1:19" ht="23.25">
      <c r="A41" s="34">
        <v>38</v>
      </c>
      <c r="B41" s="35" t="s">
        <v>39</v>
      </c>
      <c r="C41" s="39"/>
      <c r="D41" s="36"/>
      <c r="E41" s="36">
        <v>53730</v>
      </c>
      <c r="F41" s="36">
        <v>2686.5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>
        <f t="shared" si="1"/>
        <v>56416.5</v>
      </c>
    </row>
    <row r="42" spans="1:19" ht="23.25">
      <c r="A42" s="34">
        <v>39</v>
      </c>
      <c r="B42" s="35" t="s">
        <v>40</v>
      </c>
      <c r="C42" s="3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>
        <f t="shared" si="1"/>
        <v>0</v>
      </c>
    </row>
    <row r="43" spans="1:19" ht="23.25">
      <c r="A43" s="34">
        <v>40</v>
      </c>
      <c r="B43" s="35" t="s">
        <v>41</v>
      </c>
      <c r="C43" s="36">
        <v>843750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>
        <f t="shared" si="1"/>
        <v>843750</v>
      </c>
    </row>
    <row r="44" spans="1:19" ht="23.25">
      <c r="A44" s="34">
        <v>41</v>
      </c>
      <c r="B44" s="35" t="s">
        <v>42</v>
      </c>
      <c r="C44" s="36">
        <v>278213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>
        <f t="shared" si="1"/>
        <v>278213</v>
      </c>
    </row>
    <row r="45" spans="1:19" ht="23.25">
      <c r="A45" s="34">
        <v>42</v>
      </c>
      <c r="B45" s="35" t="s">
        <v>43</v>
      </c>
      <c r="C45" s="36">
        <f>615045+120000</f>
        <v>735045</v>
      </c>
      <c r="D45" s="36"/>
      <c r="E45" s="36"/>
      <c r="F45" s="36"/>
      <c r="G45" s="36"/>
      <c r="H45" s="36"/>
      <c r="I45" s="41">
        <v>72765</v>
      </c>
      <c r="J45" s="36"/>
      <c r="K45" s="36"/>
      <c r="L45" s="36"/>
      <c r="M45" s="36"/>
      <c r="N45" s="36"/>
      <c r="O45" s="36"/>
      <c r="P45" s="36"/>
      <c r="Q45" s="36"/>
      <c r="R45" s="36"/>
      <c r="S45" s="37">
        <f t="shared" si="1"/>
        <v>807810</v>
      </c>
    </row>
    <row r="46" spans="1:19" ht="23.25">
      <c r="A46" s="34">
        <v>43</v>
      </c>
      <c r="B46" s="35" t="s">
        <v>44</v>
      </c>
      <c r="C46" s="36">
        <v>177918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>
        <f t="shared" si="1"/>
        <v>177918</v>
      </c>
    </row>
    <row r="47" spans="1:19" ht="23.25">
      <c r="A47" s="34">
        <v>44</v>
      </c>
      <c r="B47" s="35" t="s">
        <v>45</v>
      </c>
      <c r="C47" s="36">
        <f>242527+145000</f>
        <v>387527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>
        <f t="shared" si="1"/>
        <v>387527</v>
      </c>
    </row>
    <row r="48" spans="1:19" ht="23.25">
      <c r="A48" s="34">
        <v>45</v>
      </c>
      <c r="B48" s="35" t="s">
        <v>46</v>
      </c>
      <c r="C48" s="36">
        <v>325010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7">
        <f t="shared" si="1"/>
        <v>325010</v>
      </c>
    </row>
    <row r="49" spans="1:19" ht="23.25">
      <c r="A49" s="34">
        <v>46</v>
      </c>
      <c r="B49" s="35" t="s">
        <v>47</v>
      </c>
      <c r="C49" s="36">
        <v>651497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>
        <f t="shared" si="1"/>
        <v>651497</v>
      </c>
    </row>
    <row r="50" spans="1:19" ht="23.25">
      <c r="A50" s="34">
        <v>47</v>
      </c>
      <c r="B50" s="35" t="s">
        <v>48</v>
      </c>
      <c r="C50" s="36">
        <v>803030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7">
        <f t="shared" si="1"/>
        <v>803030</v>
      </c>
    </row>
    <row r="51" spans="1:19" ht="23.25">
      <c r="A51" s="34">
        <v>48</v>
      </c>
      <c r="B51" s="35" t="s">
        <v>49</v>
      </c>
      <c r="C51" s="36">
        <v>1706496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7">
        <f t="shared" si="1"/>
        <v>1706496</v>
      </c>
    </row>
    <row r="52" spans="1:19" ht="23.25">
      <c r="A52" s="34">
        <v>49</v>
      </c>
      <c r="B52" s="35" t="s">
        <v>52</v>
      </c>
      <c r="C52" s="36">
        <v>505096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>
        <f t="shared" si="1"/>
        <v>505096</v>
      </c>
    </row>
    <row r="53" spans="1:19" ht="23.25">
      <c r="A53" s="34">
        <v>50</v>
      </c>
      <c r="B53" s="35" t="s">
        <v>53</v>
      </c>
      <c r="C53" s="36">
        <v>1684495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7">
        <f t="shared" si="1"/>
        <v>1684495</v>
      </c>
    </row>
    <row r="54" spans="1:19" ht="23.25">
      <c r="A54" s="34">
        <v>51</v>
      </c>
      <c r="B54" s="35" t="s">
        <v>50</v>
      </c>
      <c r="C54" s="36">
        <v>1027886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>
        <f t="shared" si="1"/>
        <v>1027886</v>
      </c>
    </row>
    <row r="55" spans="1:19" ht="23.25">
      <c r="A55" s="34">
        <v>52</v>
      </c>
      <c r="B55" s="35" t="s">
        <v>51</v>
      </c>
      <c r="C55" s="36">
        <v>1114099</v>
      </c>
      <c r="D55" s="36"/>
      <c r="E55" s="36">
        <v>52050</v>
      </c>
      <c r="F55" s="36">
        <v>4054.5</v>
      </c>
      <c r="G55" s="36"/>
      <c r="H55" s="36"/>
      <c r="I55" s="36"/>
      <c r="J55" s="36"/>
      <c r="K55" s="36"/>
      <c r="L55" s="36"/>
      <c r="M55" s="36"/>
      <c r="N55" s="36"/>
      <c r="O55" s="36">
        <v>14880</v>
      </c>
      <c r="P55" s="36"/>
      <c r="Q55" s="36"/>
      <c r="R55" s="36"/>
      <c r="S55" s="37">
        <f t="shared" si="1"/>
        <v>1185083.5</v>
      </c>
    </row>
    <row r="56" spans="1:19" ht="23.25">
      <c r="A56" s="34">
        <v>53</v>
      </c>
      <c r="B56" s="35" t="s">
        <v>54</v>
      </c>
      <c r="C56" s="36">
        <v>1028514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>
        <f t="shared" si="1"/>
        <v>1028514</v>
      </c>
    </row>
    <row r="57" spans="1:19" ht="23.25">
      <c r="A57" s="34">
        <v>54</v>
      </c>
      <c r="B57" s="35" t="s">
        <v>55</v>
      </c>
      <c r="C57" s="36">
        <v>448846</v>
      </c>
      <c r="D57" s="36"/>
      <c r="E57" s="36">
        <v>48561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>
        <f t="shared" si="1"/>
        <v>497407</v>
      </c>
    </row>
    <row r="58" spans="1:19" ht="23.25">
      <c r="A58" s="34">
        <v>55</v>
      </c>
      <c r="B58" s="35" t="s">
        <v>56</v>
      </c>
      <c r="C58" s="36">
        <f>615759+150000</f>
        <v>765759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>
        <f t="shared" si="1"/>
        <v>765759</v>
      </c>
    </row>
    <row r="59" spans="1:19" ht="23.25">
      <c r="A59" s="34">
        <v>56</v>
      </c>
      <c r="B59" s="35" t="s">
        <v>57</v>
      </c>
      <c r="C59" s="36">
        <v>100000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>
        <f t="shared" si="1"/>
        <v>100000</v>
      </c>
    </row>
    <row r="60" spans="1:19" ht="23.25">
      <c r="A60" s="34">
        <v>57</v>
      </c>
      <c r="B60" s="35" t="s">
        <v>58</v>
      </c>
      <c r="C60" s="36">
        <v>419488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>
        <f t="shared" si="1"/>
        <v>419488</v>
      </c>
    </row>
    <row r="61" spans="1:19" ht="23.25">
      <c r="A61" s="34">
        <v>58</v>
      </c>
      <c r="B61" s="35" t="s">
        <v>59</v>
      </c>
      <c r="C61" s="36">
        <f>1585963+135000</f>
        <v>1720963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>
        <v>437094</v>
      </c>
      <c r="R61" s="36"/>
      <c r="S61" s="37">
        <f t="shared" si="1"/>
        <v>2158057</v>
      </c>
    </row>
    <row r="62" spans="1:19" ht="23.25">
      <c r="A62" s="34">
        <v>59</v>
      </c>
      <c r="B62" s="35" t="s">
        <v>60</v>
      </c>
      <c r="C62" s="36">
        <f>121338+100000+145000</f>
        <v>366338</v>
      </c>
      <c r="D62" s="36">
        <v>4276.01</v>
      </c>
      <c r="E62" s="36">
        <v>33270</v>
      </c>
      <c r="F62" s="36"/>
      <c r="G62" s="36">
        <v>863.1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7">
        <f t="shared" si="1"/>
        <v>404747.11</v>
      </c>
    </row>
    <row r="63" spans="1:19" ht="23.25">
      <c r="A63" s="34">
        <v>60</v>
      </c>
      <c r="B63" s="35" t="s">
        <v>61</v>
      </c>
      <c r="C63" s="36">
        <v>6476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7">
        <f t="shared" si="1"/>
        <v>6476</v>
      </c>
    </row>
    <row r="64" spans="1:19" ht="23.25">
      <c r="A64" s="34">
        <v>61</v>
      </c>
      <c r="B64" s="35" t="s">
        <v>62</v>
      </c>
      <c r="C64" s="36">
        <f>387247+100000</f>
        <v>487247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>
        <f t="shared" si="1"/>
        <v>487247</v>
      </c>
    </row>
    <row r="65" spans="1:19" ht="23.25">
      <c r="A65" s="34">
        <v>62</v>
      </c>
      <c r="B65" s="35" t="s">
        <v>63</v>
      </c>
      <c r="C65" s="39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7">
        <f t="shared" si="1"/>
        <v>0</v>
      </c>
    </row>
    <row r="66" spans="1:19" ht="23.25">
      <c r="A66" s="34">
        <v>63</v>
      </c>
      <c r="B66" s="35" t="s">
        <v>76</v>
      </c>
      <c r="C66" s="36">
        <v>906421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7">
        <f t="shared" si="1"/>
        <v>906421</v>
      </c>
    </row>
    <row r="67" spans="1:19" ht="23.25">
      <c r="A67" s="34">
        <v>64</v>
      </c>
      <c r="B67" s="35" t="s">
        <v>64</v>
      </c>
      <c r="C67" s="36">
        <v>211884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>
        <v>612732</v>
      </c>
      <c r="R67" s="36"/>
      <c r="S67" s="37">
        <f t="shared" si="1"/>
        <v>824616</v>
      </c>
    </row>
    <row r="68" spans="1:19" ht="23.25">
      <c r="A68" s="34">
        <v>65</v>
      </c>
      <c r="B68" s="35" t="s">
        <v>65</v>
      </c>
      <c r="C68" s="36">
        <v>1353943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>
        <f>SUM(C68:R68)</f>
        <v>1353943</v>
      </c>
    </row>
    <row r="69" spans="1:19" ht="23.25">
      <c r="A69" s="34">
        <v>66</v>
      </c>
      <c r="B69" s="35" t="s">
        <v>66</v>
      </c>
      <c r="C69" s="36">
        <v>1389852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>
        <f>SUM(C69:R69)</f>
        <v>1389852</v>
      </c>
    </row>
    <row r="70" spans="1:19" ht="23.25">
      <c r="A70" s="34">
        <v>67</v>
      </c>
      <c r="B70" s="35" t="s">
        <v>67</v>
      </c>
      <c r="C70" s="36">
        <v>2498579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>
        <f>SUM(C70:R70)</f>
        <v>2498579</v>
      </c>
    </row>
    <row r="71" spans="1:19" ht="23.25">
      <c r="A71" s="34">
        <v>68</v>
      </c>
      <c r="B71" s="35" t="s">
        <v>68</v>
      </c>
      <c r="C71" s="36">
        <f>691145+100000+100000</f>
        <v>891145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7">
        <f>SUM(C71:R71)</f>
        <v>891145</v>
      </c>
    </row>
    <row r="72" spans="1:19" ht="23.25">
      <c r="A72" s="34">
        <v>69</v>
      </c>
      <c r="B72" s="35" t="s">
        <v>69</v>
      </c>
      <c r="C72" s="36">
        <v>682987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>
        <f>SUM(C72:R72)</f>
        <v>682987</v>
      </c>
    </row>
    <row r="73" spans="1:20" ht="24" thickBot="1">
      <c r="A73" s="24"/>
      <c r="B73" s="24" t="s">
        <v>32</v>
      </c>
      <c r="C73" s="25">
        <f>SUM(C4:C72)</f>
        <v>34898465</v>
      </c>
      <c r="D73" s="25">
        <f aca="true" t="shared" si="2" ref="D73:P73">SUM(D4:D72)</f>
        <v>4276.01</v>
      </c>
      <c r="E73" s="25">
        <f t="shared" si="2"/>
        <v>1221005.9</v>
      </c>
      <c r="F73" s="25">
        <f t="shared" si="2"/>
        <v>6741</v>
      </c>
      <c r="G73" s="25">
        <f t="shared" si="2"/>
        <v>863.1</v>
      </c>
      <c r="H73" s="25">
        <f t="shared" si="2"/>
        <v>6000</v>
      </c>
      <c r="I73" s="25"/>
      <c r="J73" s="25"/>
      <c r="K73" s="25"/>
      <c r="L73" s="25"/>
      <c r="M73" s="25"/>
      <c r="N73" s="25"/>
      <c r="O73" s="25">
        <f t="shared" si="2"/>
        <v>24714</v>
      </c>
      <c r="P73" s="25">
        <f t="shared" si="2"/>
        <v>11700</v>
      </c>
      <c r="Q73" s="25">
        <f>SUM(Q4:Q72)</f>
        <v>1049826</v>
      </c>
      <c r="R73" s="25">
        <f>SUM(R4:R72)</f>
        <v>41454</v>
      </c>
      <c r="S73" s="33">
        <f>SUM(S4:S72)</f>
        <v>39242450.589999996</v>
      </c>
      <c r="T73" s="26"/>
    </row>
    <row r="74" ht="24" thickTop="1">
      <c r="S74" s="27"/>
    </row>
    <row r="75" ht="23.25">
      <c r="S75" s="28"/>
    </row>
    <row r="76" ht="23.25">
      <c r="S76" s="29"/>
    </row>
    <row r="77" ht="23.25">
      <c r="S77" s="29"/>
    </row>
    <row r="78" ht="23.25">
      <c r="S78" s="29"/>
    </row>
    <row r="82" ht="23.25">
      <c r="S82" s="27"/>
    </row>
    <row r="83" ht="23.25">
      <c r="S83" s="27"/>
    </row>
  </sheetData>
  <mergeCells count="2">
    <mergeCell ref="A1:S1"/>
    <mergeCell ref="A2:S2"/>
  </mergeCells>
  <printOptions/>
  <pageMargins left="0.43" right="0.25" top="0.57" bottom="0.35" header="0.27" footer="0.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5" sqref="C5"/>
    </sheetView>
  </sheetViews>
  <sheetFormatPr defaultColWidth="9.140625" defaultRowHeight="21.75"/>
  <cols>
    <col min="1" max="1" width="6.421875" style="1" customWidth="1"/>
    <col min="2" max="2" width="17.140625" style="1" customWidth="1"/>
    <col min="3" max="3" width="26.421875" style="1" customWidth="1"/>
    <col min="4" max="4" width="19.421875" style="12" customWidth="1"/>
    <col min="5" max="5" width="21.8515625" style="1" customWidth="1"/>
    <col min="6" max="6" width="15.7109375" style="1" bestFit="1" customWidth="1"/>
    <col min="7" max="7" width="16.8515625" style="12" bestFit="1" customWidth="1"/>
    <col min="8" max="16384" width="9.140625" style="1" customWidth="1"/>
  </cols>
  <sheetData>
    <row r="1" spans="1:5" ht="26.25">
      <c r="A1" s="47" t="s">
        <v>75</v>
      </c>
      <c r="B1" s="47"/>
      <c r="C1" s="47"/>
      <c r="D1" s="47"/>
      <c r="E1" s="47"/>
    </row>
    <row r="2" spans="1:5" ht="26.25">
      <c r="A2" s="48" t="s">
        <v>96</v>
      </c>
      <c r="B2" s="48"/>
      <c r="C2" s="48"/>
      <c r="D2" s="48"/>
      <c r="E2" s="48"/>
    </row>
    <row r="3" spans="1:5" ht="45">
      <c r="A3" s="10" t="s">
        <v>31</v>
      </c>
      <c r="B3" s="10" t="s">
        <v>30</v>
      </c>
      <c r="C3" s="10" t="s">
        <v>97</v>
      </c>
      <c r="D3" s="13" t="s">
        <v>85</v>
      </c>
      <c r="E3" s="10" t="s">
        <v>32</v>
      </c>
    </row>
    <row r="4" spans="1:5" ht="22.5">
      <c r="A4" s="2">
        <v>1</v>
      </c>
      <c r="B4" s="3" t="s">
        <v>1</v>
      </c>
      <c r="C4" s="4">
        <v>3737710</v>
      </c>
      <c r="D4" s="4"/>
      <c r="E4" s="5">
        <f>SUM(C4:D4)</f>
        <v>3737710</v>
      </c>
    </row>
    <row r="5" spans="1:5" ht="22.5">
      <c r="A5" s="6">
        <v>2</v>
      </c>
      <c r="B5" s="7" t="s">
        <v>40</v>
      </c>
      <c r="C5" s="38"/>
      <c r="D5" s="16">
        <v>23478.5</v>
      </c>
      <c r="E5" s="9">
        <f>SUM(D5:D5)</f>
        <v>23478.5</v>
      </c>
    </row>
    <row r="6" spans="1:5" ht="22.5">
      <c r="A6" s="6"/>
      <c r="B6" s="7"/>
      <c r="C6" s="7"/>
      <c r="D6" s="8"/>
      <c r="E6" s="31"/>
    </row>
    <row r="7" spans="1:5" ht="23.25" thickBot="1">
      <c r="A7" s="14"/>
      <c r="B7" s="14" t="s">
        <v>32</v>
      </c>
      <c r="C7" s="32">
        <f>SUM(C4:C6)</f>
        <v>3737710</v>
      </c>
      <c r="D7" s="15">
        <f>SUM(D4:D6)</f>
        <v>23478.5</v>
      </c>
      <c r="E7" s="15">
        <f>SUM(E4:E6)</f>
        <v>3761188.5</v>
      </c>
    </row>
    <row r="8" ht="23.25" thickTop="1">
      <c r="E8" s="11"/>
    </row>
  </sheetData>
  <mergeCells count="2">
    <mergeCell ref="A1:E1"/>
    <mergeCell ref="A2:E2"/>
  </mergeCells>
  <printOptions/>
  <pageMargins left="0.45" right="0.26" top="0.72" bottom="0.3" header="0.5" footer="0.2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TrueFasterUser</cp:lastModifiedBy>
  <cp:lastPrinted>2009-08-04T04:40:15Z</cp:lastPrinted>
  <dcterms:created xsi:type="dcterms:W3CDTF">2005-02-24T14:31:02Z</dcterms:created>
  <dcterms:modified xsi:type="dcterms:W3CDTF">2009-08-04T04:41:35Z</dcterms:modified>
  <cp:category/>
  <cp:version/>
  <cp:contentType/>
  <cp:contentStatus/>
</cp:coreProperties>
</file>